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theme/theme1.xml" ContentType="application/vnd.openxmlformats-officedocument.theme+xml"/>
  <Override PartName="/xl/drawings/vmlDrawing1.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Worksheet" sheetId="1" state="visible" r:id="rId3"/>
    <sheet name="Break-even" sheetId="2" state="visible" r:id="rId4"/>
    <sheet name="Compare options" sheetId="3" state="visible" r:id="rId5"/>
    <sheet name="Estimate log" sheetId="4" state="visible" r:id="rId6"/>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Gaurav Tiwari</author>
  </authors>
  <commentList>
    <comment ref="B16" authorId="0">
      <text>
        <r>
          <rPr>
            <sz val="10"/>
            <rFont val="Arial"/>
            <family val="2"/>
          </rPr>
          <t xml:space="preserve">Leave at 0 if every scenario's net outcome already includes its costs. Count every cost once: inside the scenarios, or here, never both.</t>
        </r>
      </text>
    </comment>
  </commentList>
</comments>
</file>

<file path=xl/sharedStrings.xml><?xml version="1.0" encoding="utf-8"?>
<sst xmlns="http://schemas.openxmlformats.org/spreadsheetml/2006/main" count="59" uniqueCount="57">
  <si>
    <t xml:space="preserve">Outcome</t>
  </si>
  <si>
    <t xml:space="preserve">Probability</t>
  </si>
  <si>
    <t xml:space="preserve">Net outcome</t>
  </si>
  <si>
    <t xml:space="preserve">Contribution to expected value</t>
  </si>
  <si>
    <t xml:space="preserve">Massive success</t>
  </si>
  <si>
    <t xml:space="preserve">Solid success</t>
  </si>
  <si>
    <t xml:space="preserve">Modest success</t>
  </si>
  <si>
    <t xml:space="preserve">Break-even</t>
  </si>
  <si>
    <t xml:space="preserve">Minor loss</t>
  </si>
  <si>
    <t xml:space="preserve">Major failure</t>
  </si>
  <si>
    <t xml:space="preserve">Probability total</t>
  </si>
  <si>
    <t xml:space="preserve">Expected value</t>
  </si>
  <si>
    <t xml:space="preserve">Chance of losing money</t>
  </si>
  <si>
    <t xml:space="preserve">Worst listed outcome</t>
  </si>
  <si>
    <t xml:space="preserve">Best alternative use of the same money (enter)</t>
  </si>
  <si>
    <t xml:space="preserve">Premium for taking the risk (expected value minus the alternative)</t>
  </si>
  <si>
    <t xml:space="preserve">Fixed cost paid no matter what (optional)</t>
  </si>
  <si>
    <t xml:space="preserve">Expected value after the fixed cost</t>
  </si>
  <si>
    <t xml:space="preserve">How to use this tab</t>
  </si>
  <si>
    <t xml:space="preserve">Change the yellow cells only. Everything else recalculates.</t>
  </si>
  <si>
    <t xml:space="preserve">Probabilities are percentages (10%, not 10) and must add up to 100%. Row 8 checks this.</t>
  </si>
  <si>
    <t xml:space="preserve">Net outcome is the money left after that scenario's own costs, measured over one defined period. Use the same units in every row.</t>
  </si>
  <si>
    <t xml:space="preserve">Count every cost once: inside each scenario's net outcome, or once in B16, never both.</t>
  </si>
  <si>
    <t xml:space="preserve">The example values are the product launch from the article: expected value $88,750, a 20% chance of losing money, worst outcome -$300,000.</t>
  </si>
  <si>
    <t xml:space="preserve">Break-even probability</t>
  </si>
  <si>
    <t xml:space="preserve">Cost to build or do it</t>
  </si>
  <si>
    <t xml:space="preserve">Value if it succeeds (before that cost)</t>
  </si>
  <si>
    <t xml:space="preserve">Value if it fails (before that cost)</t>
  </si>
  <si>
    <t xml:space="preserve">Assumed success probability</t>
  </si>
  <si>
    <t xml:space="preserve">Expected net value at the assumed probability</t>
  </si>
  <si>
    <t xml:space="preserve">Break-even probability (expected value is zero here)</t>
  </si>
  <si>
    <t xml:space="preserve">Room for error (assumed minus break-even, in percentage points)</t>
  </si>
  <si>
    <t xml:space="preserve">Both values are entered before the cost and without discounting, and the threshold is measured against doing nothing. A better alternative use of the money raises the bar.</t>
  </si>
  <si>
    <t xml:space="preserve">Expected net value</t>
  </si>
  <si>
    <t xml:space="preserve">Example values are the software feature from the article: break-even at 21.4%, $66,000 at the assumed 45%.</t>
  </si>
  <si>
    <t xml:space="preserve">Option</t>
  </si>
  <si>
    <t xml:space="preserve">Chance it works</t>
  </si>
  <si>
    <t xml:space="preserve">Value if it works</t>
  </si>
  <si>
    <t xml:space="preserve">Value if it doesn't</t>
  </si>
  <si>
    <t xml:space="preserve">Cost</t>
  </si>
  <si>
    <t xml:space="preserve">Expected value after cost</t>
  </si>
  <si>
    <t xml:space="preserve">Chance of the weaker result</t>
  </si>
  <si>
    <t xml:space="preserve">Facebook ads</t>
  </si>
  <si>
    <t xml:space="preserve">Influencer campaign</t>
  </si>
  <si>
    <t xml:space="preserve">Trade show</t>
  </si>
  <si>
    <t xml:space="preserve">Enter the values in the yellow cells. The example rows are the marketing options from the article, where the values are revenue before product and delivery costs. Put net figures in if you want net answers.</t>
  </si>
  <si>
    <t xml:space="preserve">Estimate</t>
  </si>
  <si>
    <t xml:space="preserve">Value</t>
  </si>
  <si>
    <t xml:space="preserve">Where it came from</t>
  </si>
  <si>
    <t xml:space="preserve">Comparable cases</t>
  </si>
  <si>
    <t xml:space="preserve">Low end</t>
  </si>
  <si>
    <t xml:space="preserve">High end</t>
  </si>
  <si>
    <t xml:space="preserve">What new evidence would change it</t>
  </si>
  <si>
    <t xml:space="preserve">Feature success probability</t>
  </si>
  <si>
    <t xml:space="preserve">Own history: 6 of 10 similar features hit their target</t>
  </si>
  <si>
    <t xml:space="preserve">Results of the first 20 customer interviews</t>
  </si>
  <si>
    <t xml:space="preserve">One row per estimate that matters. The example row is the feature from the article. A small number of comparable cases means a wide low-high range.</t>
  </si>
</sst>
</file>

<file path=xl/styles.xml><?xml version="1.0" encoding="utf-8"?>
<styleSheet xmlns="http://schemas.openxmlformats.org/spreadsheetml/2006/main">
  <numFmts count="5">
    <numFmt numFmtId="164" formatCode="General"/>
    <numFmt numFmtId="165" formatCode="0.0%"/>
    <numFmt numFmtId="166" formatCode="\$#,##0;&quot;-$&quot;#,##0;\$0"/>
    <numFmt numFmtId="167" formatCode="0.0"/>
    <numFmt numFmtId="168" formatCode="0"/>
  </numFmts>
  <fonts count="10">
    <font>
      <sz val="11"/>
      <color theme="1"/>
      <name val="Calibri"/>
      <family val="2"/>
      <charset val="1"/>
    </font>
    <font>
      <sz val="10"/>
      <name val="Arial"/>
      <family val="0"/>
    </font>
    <font>
      <sz val="10"/>
      <name val="Arial"/>
      <family val="0"/>
    </font>
    <font>
      <sz val="10"/>
      <name val="Arial"/>
      <family val="0"/>
    </font>
    <font>
      <b val="true"/>
      <sz val="11"/>
      <color rgb="FF000000"/>
      <name val="Arial"/>
      <family val="0"/>
      <charset val="1"/>
    </font>
    <font>
      <sz val="11"/>
      <color rgb="FF0000FF"/>
      <name val="Arial"/>
      <family val="0"/>
      <charset val="1"/>
    </font>
    <font>
      <sz val="11"/>
      <color rgb="FF000000"/>
      <name val="Arial"/>
      <family val="0"/>
      <charset val="1"/>
    </font>
    <font>
      <sz val="10"/>
      <name val="Arial"/>
      <family val="2"/>
    </font>
    <font>
      <b val="true"/>
      <sz val="13"/>
      <color rgb="FF000000"/>
      <name val="Arial"/>
      <family val="0"/>
      <charset val="1"/>
    </font>
    <font>
      <i val="true"/>
      <sz val="11"/>
      <color rgb="FF000000"/>
      <name val="Arial"/>
      <family val="0"/>
      <charset val="1"/>
    </font>
  </fonts>
  <fills count="4">
    <fill>
      <patternFill patternType="none"/>
    </fill>
    <fill>
      <patternFill patternType="gray125"/>
    </fill>
    <fill>
      <patternFill patternType="solid">
        <fgColor rgb="FFF2F2F2"/>
        <bgColor rgb="FFFFFFCC"/>
      </patternFill>
    </fill>
    <fill>
      <patternFill patternType="solid">
        <fgColor rgb="FFFFFF00"/>
        <bgColor rgb="FFFFFF00"/>
      </patternFill>
    </fill>
  </fills>
  <borders count="2">
    <border diagonalUp="false" diagonalDown="false">
      <left/>
      <right/>
      <top/>
      <bottom/>
      <diagonal/>
    </border>
    <border diagonalUp="false" diagonalDown="false">
      <left/>
      <right/>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tru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5" fontId="5" fillId="3" borderId="0" xfId="0" applyFont="true" applyBorder="false" applyAlignment="false" applyProtection="false">
      <alignment horizontal="general" vertical="bottom" textRotation="0" wrapText="false" indent="0" shrinkToFit="false"/>
      <protection locked="true" hidden="false"/>
    </xf>
    <xf numFmtId="166" fontId="5" fillId="3"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top" textRotation="0" wrapText="tru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7" fontId="6"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8" fontId="5" fillId="3"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pitchFamily="0" charset="1"/>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14"/>
    <col collapsed="false" customWidth="true" hidden="false" outlineLevel="0" max="3" min="3" style="0" width="16"/>
    <col collapsed="false" customWidth="true" hidden="false" outlineLevel="0" max="4" min="4" style="0" width="30"/>
  </cols>
  <sheetData>
    <row r="1" customFormat="false" ht="26.85" hidden="false" customHeight="false" outlineLevel="0" collapsed="false">
      <c r="A1" s="1" t="s">
        <v>0</v>
      </c>
      <c r="B1" s="1" t="s">
        <v>1</v>
      </c>
      <c r="C1" s="1" t="s">
        <v>2</v>
      </c>
      <c r="D1" s="1" t="s">
        <v>3</v>
      </c>
    </row>
    <row r="2" customFormat="false" ht="15" hidden="false" customHeight="false" outlineLevel="0" collapsed="false">
      <c r="A2" s="2" t="s">
        <v>4</v>
      </c>
      <c r="B2" s="3" t="n">
        <v>0.1</v>
      </c>
      <c r="C2" s="4" t="n">
        <v>500000</v>
      </c>
      <c r="D2" s="5" t="n">
        <f aca="false">B2*C2</f>
        <v>50000</v>
      </c>
    </row>
    <row r="3" customFormat="false" ht="15" hidden="false" customHeight="false" outlineLevel="0" collapsed="false">
      <c r="A3" s="2" t="s">
        <v>5</v>
      </c>
      <c r="B3" s="3" t="n">
        <v>0.25</v>
      </c>
      <c r="C3" s="4" t="n">
        <v>200000</v>
      </c>
      <c r="D3" s="5" t="n">
        <f aca="false">B3*C3</f>
        <v>50000</v>
      </c>
    </row>
    <row r="4" customFormat="false" ht="15" hidden="false" customHeight="false" outlineLevel="0" collapsed="false">
      <c r="A4" s="2" t="s">
        <v>6</v>
      </c>
      <c r="B4" s="3" t="n">
        <v>0.3</v>
      </c>
      <c r="C4" s="4" t="n">
        <v>50000</v>
      </c>
      <c r="D4" s="5" t="n">
        <f aca="false">B4*C4</f>
        <v>15000</v>
      </c>
    </row>
    <row r="5" customFormat="false" ht="15" hidden="false" customHeight="false" outlineLevel="0" collapsed="false">
      <c r="A5" s="2" t="s">
        <v>7</v>
      </c>
      <c r="B5" s="3" t="n">
        <v>0.15</v>
      </c>
      <c r="C5" s="4" t="n">
        <v>0</v>
      </c>
      <c r="D5" s="5" t="n">
        <f aca="false">B5*C5</f>
        <v>0</v>
      </c>
    </row>
    <row r="6" customFormat="false" ht="15" hidden="false" customHeight="false" outlineLevel="0" collapsed="false">
      <c r="A6" s="2" t="s">
        <v>8</v>
      </c>
      <c r="B6" s="3" t="n">
        <v>0.15</v>
      </c>
      <c r="C6" s="4" t="n">
        <v>-75000</v>
      </c>
      <c r="D6" s="5" t="n">
        <f aca="false">B6*C6</f>
        <v>-11250</v>
      </c>
    </row>
    <row r="7" customFormat="false" ht="15" hidden="false" customHeight="false" outlineLevel="0" collapsed="false">
      <c r="A7" s="2" t="s">
        <v>9</v>
      </c>
      <c r="B7" s="3" t="n">
        <v>0.05</v>
      </c>
      <c r="C7" s="4" t="n">
        <v>-300000</v>
      </c>
      <c r="D7" s="5" t="n">
        <f aca="false">B7*C7</f>
        <v>-15000</v>
      </c>
    </row>
    <row r="8" customFormat="false" ht="15" hidden="false" customHeight="false" outlineLevel="0" collapsed="false">
      <c r="A8" s="6" t="s">
        <v>10</v>
      </c>
      <c r="B8" s="7" t="n">
        <f aca="false">SUM(B2:B7)</f>
        <v>1</v>
      </c>
      <c r="C8" s="8" t="str">
        <f aca="false">IF(ROUND(B8,6)=1,"OK, adds to 100%","Check: probabilities must add to 100%")</f>
        <v>OK, adds to 100%</v>
      </c>
    </row>
    <row r="10" customFormat="false" ht="15" hidden="false" customHeight="false" outlineLevel="0" collapsed="false">
      <c r="A10" s="6" t="s">
        <v>11</v>
      </c>
      <c r="B10" s="9" t="n">
        <f aca="false">SUMPRODUCT(B2:B7,C2:C7)</f>
        <v>88750</v>
      </c>
    </row>
    <row r="11" customFormat="false" ht="15" hidden="false" customHeight="false" outlineLevel="0" collapsed="false">
      <c r="A11" s="10" t="s">
        <v>12</v>
      </c>
      <c r="B11" s="11" t="n">
        <f aca="false">SUMIF(C2:C7,"&lt;0",B2:B7)</f>
        <v>0.2</v>
      </c>
    </row>
    <row r="12" customFormat="false" ht="15" hidden="false" customHeight="false" outlineLevel="0" collapsed="false">
      <c r="A12" s="10" t="s">
        <v>13</v>
      </c>
      <c r="B12" s="5" t="n">
        <f aca="false">MIN(C2:C7)</f>
        <v>-300000</v>
      </c>
    </row>
    <row r="13" customFormat="false" ht="26.85" hidden="false" customHeight="false" outlineLevel="0" collapsed="false">
      <c r="A13" s="10" t="s">
        <v>14</v>
      </c>
      <c r="B13" s="4" t="n">
        <v>50000</v>
      </c>
    </row>
    <row r="14" customFormat="false" ht="39.55" hidden="false" customHeight="false" outlineLevel="0" collapsed="false">
      <c r="A14" s="10" t="s">
        <v>15</v>
      </c>
      <c r="B14" s="5" t="n">
        <f aca="false">B10-B13</f>
        <v>38750</v>
      </c>
    </row>
    <row r="16" customFormat="false" ht="26.85" hidden="false" customHeight="false" outlineLevel="0" collapsed="false">
      <c r="A16" s="10" t="s">
        <v>16</v>
      </c>
      <c r="B16" s="4" t="n">
        <v>0</v>
      </c>
    </row>
    <row r="17" customFormat="false" ht="15" hidden="false" customHeight="false" outlineLevel="0" collapsed="false">
      <c r="A17" s="10" t="s">
        <v>17</v>
      </c>
      <c r="B17" s="5" t="n">
        <f aca="false">B10-B16</f>
        <v>88750</v>
      </c>
    </row>
    <row r="19" customFormat="false" ht="18" hidden="false" customHeight="true" outlineLevel="0" collapsed="false">
      <c r="A19" s="12" t="s">
        <v>18</v>
      </c>
      <c r="B19" s="12"/>
      <c r="C19" s="12"/>
      <c r="D19" s="12"/>
    </row>
    <row r="20" customFormat="false" ht="30" hidden="false" customHeight="true" outlineLevel="0" collapsed="false">
      <c r="A20" s="13" t="s">
        <v>19</v>
      </c>
      <c r="B20" s="13"/>
      <c r="C20" s="13"/>
      <c r="D20" s="13"/>
    </row>
    <row r="21" customFormat="false" ht="30" hidden="false" customHeight="true" outlineLevel="0" collapsed="false">
      <c r="A21" s="13" t="s">
        <v>20</v>
      </c>
      <c r="B21" s="13"/>
      <c r="C21" s="13"/>
      <c r="D21" s="13"/>
    </row>
    <row r="22" customFormat="false" ht="30" hidden="false" customHeight="true" outlineLevel="0" collapsed="false">
      <c r="A22" s="13" t="s">
        <v>21</v>
      </c>
      <c r="B22" s="13"/>
      <c r="C22" s="13"/>
      <c r="D22" s="13"/>
    </row>
    <row r="23" customFormat="false" ht="30" hidden="false" customHeight="true" outlineLevel="0" collapsed="false">
      <c r="A23" s="13" t="s">
        <v>22</v>
      </c>
      <c r="B23" s="13"/>
      <c r="C23" s="13"/>
      <c r="D23" s="13"/>
    </row>
    <row r="24" customFormat="false" ht="30" hidden="false" customHeight="true" outlineLevel="0" collapsed="false">
      <c r="A24" s="13" t="s">
        <v>23</v>
      </c>
      <c r="B24" s="13"/>
      <c r="C24" s="13"/>
      <c r="D24" s="13"/>
    </row>
  </sheetData>
  <mergeCells count="6">
    <mergeCell ref="A19:D19"/>
    <mergeCell ref="A20:D20"/>
    <mergeCell ref="A21:D21"/>
    <mergeCell ref="A22:D22"/>
    <mergeCell ref="A23:D23"/>
    <mergeCell ref="A24:D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2"/>
    <col collapsed="false" customWidth="true" hidden="false" outlineLevel="0" max="2" min="2" style="0" width="18"/>
  </cols>
  <sheetData>
    <row r="1" customFormat="false" ht="16.15" hidden="false" customHeight="false" outlineLevel="0" collapsed="false">
      <c r="A1" s="14" t="s">
        <v>24</v>
      </c>
    </row>
    <row r="3" customFormat="false" ht="15" hidden="false" customHeight="false" outlineLevel="0" collapsed="false">
      <c r="A3" s="10" t="s">
        <v>25</v>
      </c>
      <c r="B3" s="4" t="n">
        <v>80000</v>
      </c>
    </row>
    <row r="4" customFormat="false" ht="15" hidden="false" customHeight="false" outlineLevel="0" collapsed="false">
      <c r="A4" s="10" t="s">
        <v>26</v>
      </c>
      <c r="B4" s="4" t="n">
        <v>300000</v>
      </c>
    </row>
    <row r="5" customFormat="false" ht="15" hidden="false" customHeight="false" outlineLevel="0" collapsed="false">
      <c r="A5" s="10" t="s">
        <v>27</v>
      </c>
      <c r="B5" s="4" t="n">
        <v>20000</v>
      </c>
    </row>
    <row r="6" customFormat="false" ht="15" hidden="false" customHeight="false" outlineLevel="0" collapsed="false">
      <c r="A6" s="10" t="s">
        <v>28</v>
      </c>
      <c r="B6" s="3" t="n">
        <v>0.45</v>
      </c>
    </row>
    <row r="8" customFormat="false" ht="15" hidden="false" customHeight="false" outlineLevel="0" collapsed="false">
      <c r="A8" s="6" t="s">
        <v>29</v>
      </c>
      <c r="B8" s="9" t="n">
        <f aca="false">B6*B4+(1-B6)*B5-B3</f>
        <v>66000</v>
      </c>
    </row>
    <row r="9" customFormat="false" ht="26.85" hidden="false" customHeight="false" outlineLevel="0" collapsed="false">
      <c r="A9" s="6" t="s">
        <v>30</v>
      </c>
      <c r="B9" s="7" t="n">
        <f aca="false">IF(B4=B5,"n/a",(B3-B5)/(B4-B5))</f>
        <v>0.214285714285714</v>
      </c>
    </row>
    <row r="10" customFormat="false" ht="26.85" hidden="false" customHeight="false" outlineLevel="0" collapsed="false">
      <c r="A10" s="10" t="s">
        <v>31</v>
      </c>
      <c r="B10" s="15" t="n">
        <f aca="false">IF(ISNUMBER(B9),(B6-B9)*100,"n/a")</f>
        <v>23.5714285714286</v>
      </c>
    </row>
    <row r="11" customFormat="false" ht="48" hidden="false" customHeight="true" outlineLevel="0" collapsed="false">
      <c r="A11" s="16" t="s">
        <v>32</v>
      </c>
      <c r="B11" s="16"/>
    </row>
    <row r="13" customFormat="false" ht="26.85" hidden="false" customHeight="false" outlineLevel="0" collapsed="false">
      <c r="A13" s="1" t="s">
        <v>28</v>
      </c>
      <c r="B13" s="1" t="s">
        <v>33</v>
      </c>
    </row>
    <row r="14" customFormat="false" ht="15" hidden="false" customHeight="false" outlineLevel="0" collapsed="false">
      <c r="A14" s="3" t="n">
        <v>0</v>
      </c>
      <c r="B14" s="5" t="n">
        <f aca="false">A14*$B$4+(1-A14)*$B$5-$B$3</f>
        <v>-60000</v>
      </c>
    </row>
    <row r="15" customFormat="false" ht="15" hidden="false" customHeight="false" outlineLevel="0" collapsed="false">
      <c r="A15" s="3" t="n">
        <v>0.05</v>
      </c>
      <c r="B15" s="5" t="n">
        <f aca="false">A15*$B$4+(1-A15)*$B$5-$B$3</f>
        <v>-46000</v>
      </c>
    </row>
    <row r="16" customFormat="false" ht="15" hidden="false" customHeight="false" outlineLevel="0" collapsed="false">
      <c r="A16" s="3" t="n">
        <v>0.1</v>
      </c>
      <c r="B16" s="5" t="n">
        <f aca="false">A16*$B$4+(1-A16)*$B$5-$B$3</f>
        <v>-32000</v>
      </c>
    </row>
    <row r="17" customFormat="false" ht="15" hidden="false" customHeight="false" outlineLevel="0" collapsed="false">
      <c r="A17" s="3" t="n">
        <v>0.15</v>
      </c>
      <c r="B17" s="5" t="n">
        <f aca="false">A17*$B$4+(1-A17)*$B$5-$B$3</f>
        <v>-18000</v>
      </c>
    </row>
    <row r="18" customFormat="false" ht="15" hidden="false" customHeight="false" outlineLevel="0" collapsed="false">
      <c r="A18" s="3" t="n">
        <v>0.2</v>
      </c>
      <c r="B18" s="5" t="n">
        <f aca="false">A18*$B$4+(1-A18)*$B$5-$B$3</f>
        <v>-4000</v>
      </c>
    </row>
    <row r="19" customFormat="false" ht="15" hidden="false" customHeight="false" outlineLevel="0" collapsed="false">
      <c r="A19" s="3" t="n">
        <v>0.25</v>
      </c>
      <c r="B19" s="5" t="n">
        <f aca="false">A19*$B$4+(1-A19)*$B$5-$B$3</f>
        <v>10000</v>
      </c>
    </row>
    <row r="20" customFormat="false" ht="15" hidden="false" customHeight="false" outlineLevel="0" collapsed="false">
      <c r="A20" s="3" t="n">
        <v>0.3</v>
      </c>
      <c r="B20" s="5" t="n">
        <f aca="false">A20*$B$4+(1-A20)*$B$5-$B$3</f>
        <v>24000</v>
      </c>
    </row>
    <row r="21" customFormat="false" ht="15" hidden="false" customHeight="false" outlineLevel="0" collapsed="false">
      <c r="A21" s="3" t="n">
        <v>0.35</v>
      </c>
      <c r="B21" s="5" t="n">
        <f aca="false">A21*$B$4+(1-A21)*$B$5-$B$3</f>
        <v>38000</v>
      </c>
    </row>
    <row r="22" customFormat="false" ht="15" hidden="false" customHeight="false" outlineLevel="0" collapsed="false">
      <c r="A22" s="3" t="n">
        <v>0.4</v>
      </c>
      <c r="B22" s="5" t="n">
        <f aca="false">A22*$B$4+(1-A22)*$B$5-$B$3</f>
        <v>52000</v>
      </c>
    </row>
    <row r="23" customFormat="false" ht="15" hidden="false" customHeight="false" outlineLevel="0" collapsed="false">
      <c r="A23" s="3" t="n">
        <v>0.45</v>
      </c>
      <c r="B23" s="5" t="n">
        <f aca="false">A23*$B$4+(1-A23)*$B$5-$B$3</f>
        <v>66000</v>
      </c>
    </row>
    <row r="24" customFormat="false" ht="15" hidden="false" customHeight="false" outlineLevel="0" collapsed="false">
      <c r="A24" s="3" t="n">
        <v>0.5</v>
      </c>
      <c r="B24" s="5" t="n">
        <f aca="false">A24*$B$4+(1-A24)*$B$5-$B$3</f>
        <v>80000</v>
      </c>
    </row>
    <row r="25" customFormat="false" ht="15" hidden="false" customHeight="false" outlineLevel="0" collapsed="false">
      <c r="A25" s="3" t="n">
        <v>0.55</v>
      </c>
      <c r="B25" s="5" t="n">
        <f aca="false">A25*$B$4+(1-A25)*$B$5-$B$3</f>
        <v>94000</v>
      </c>
    </row>
    <row r="26" customFormat="false" ht="15" hidden="false" customHeight="false" outlineLevel="0" collapsed="false">
      <c r="A26" s="3" t="n">
        <v>0.6</v>
      </c>
      <c r="B26" s="5" t="n">
        <f aca="false">A26*$B$4+(1-A26)*$B$5-$B$3</f>
        <v>108000</v>
      </c>
    </row>
    <row r="28" customFormat="false" ht="31.5" hidden="false" customHeight="true" outlineLevel="0" collapsed="false">
      <c r="A28" s="16" t="s">
        <v>34</v>
      </c>
      <c r="B28" s="16"/>
    </row>
  </sheetData>
  <mergeCells count="2">
    <mergeCell ref="A11:B11"/>
    <mergeCell ref="A28:B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16"/>
    <col collapsed="false" customWidth="true" hidden="false" outlineLevel="0" max="4" min="3" style="0" width="18"/>
    <col collapsed="false" customWidth="true" hidden="false" outlineLevel="0" max="5" min="5" style="0" width="16"/>
    <col collapsed="false" customWidth="true" hidden="false" outlineLevel="0" max="6" min="6" style="0" width="14"/>
    <col collapsed="false" customWidth="true" hidden="false" outlineLevel="0" max="8" min="7" style="0" width="24"/>
  </cols>
  <sheetData>
    <row r="1" customFormat="false" ht="26.85" hidden="false" customHeight="false" outlineLevel="0" collapsed="false">
      <c r="A1" s="1" t="s">
        <v>35</v>
      </c>
      <c r="B1" s="1" t="s">
        <v>36</v>
      </c>
      <c r="C1" s="1" t="s">
        <v>37</v>
      </c>
      <c r="D1" s="1" t="s">
        <v>38</v>
      </c>
      <c r="E1" s="1" t="s">
        <v>11</v>
      </c>
      <c r="F1" s="1" t="s">
        <v>39</v>
      </c>
      <c r="G1" s="1" t="s">
        <v>40</v>
      </c>
      <c r="H1" s="1" t="s">
        <v>41</v>
      </c>
    </row>
    <row r="2" customFormat="false" ht="15" hidden="false" customHeight="false" outlineLevel="0" collapsed="false">
      <c r="A2" s="2" t="s">
        <v>42</v>
      </c>
      <c r="B2" s="3" t="n">
        <v>0.5</v>
      </c>
      <c r="C2" s="4" t="n">
        <v>35000</v>
      </c>
      <c r="D2" s="4" t="n">
        <v>5000</v>
      </c>
      <c r="E2" s="5" t="n">
        <f aca="false">IF(A2="","",B2*C2+(1-B2)*D2)</f>
        <v>20000</v>
      </c>
      <c r="F2" s="4" t="n">
        <v>10000</v>
      </c>
      <c r="G2" s="5" t="n">
        <f aca="false">IF(A2="","",E2-F2)</f>
        <v>10000</v>
      </c>
      <c r="H2" s="11" t="n">
        <f aca="false">IF(A2="","",1-B2)</f>
        <v>0.5</v>
      </c>
    </row>
    <row r="3" customFormat="false" ht="15" hidden="false" customHeight="false" outlineLevel="0" collapsed="false">
      <c r="A3" s="2" t="s">
        <v>43</v>
      </c>
      <c r="B3" s="3" t="n">
        <v>0.25</v>
      </c>
      <c r="C3" s="4" t="n">
        <v>100000</v>
      </c>
      <c r="D3" s="4" t="n">
        <v>2000</v>
      </c>
      <c r="E3" s="5" t="n">
        <f aca="false">IF(A3="","",B3*C3+(1-B3)*D3)</f>
        <v>26500</v>
      </c>
      <c r="F3" s="4" t="n">
        <v>10000</v>
      </c>
      <c r="G3" s="5" t="n">
        <f aca="false">IF(A3="","",E3-F3)</f>
        <v>16500</v>
      </c>
      <c r="H3" s="11" t="n">
        <f aca="false">IF(A3="","",1-B3)</f>
        <v>0.75</v>
      </c>
    </row>
    <row r="4" customFormat="false" ht="15" hidden="false" customHeight="false" outlineLevel="0" collapsed="false">
      <c r="A4" s="2" t="s">
        <v>44</v>
      </c>
      <c r="B4" s="3" t="n">
        <v>0.9</v>
      </c>
      <c r="C4" s="4" t="n">
        <v>20000</v>
      </c>
      <c r="D4" s="4" t="n">
        <v>12000</v>
      </c>
      <c r="E4" s="5" t="n">
        <f aca="false">IF(A4="","",B4*C4+(1-B4)*D4)</f>
        <v>19200</v>
      </c>
      <c r="F4" s="4" t="n">
        <v>10000</v>
      </c>
      <c r="G4" s="5" t="n">
        <f aca="false">IF(A4="","",E4-F4)</f>
        <v>9200</v>
      </c>
      <c r="H4" s="11" t="n">
        <f aca="false">IF(A4="","",1-B4)</f>
        <v>0.1</v>
      </c>
    </row>
    <row r="5" customFormat="false" ht="15" hidden="false" customHeight="false" outlineLevel="0" collapsed="false">
      <c r="A5" s="2"/>
      <c r="B5" s="3"/>
      <c r="C5" s="4"/>
      <c r="D5" s="4"/>
      <c r="E5" s="5" t="str">
        <f aca="false">IF(A5="","",B5*C5+(1-B5)*D5)</f>
        <v/>
      </c>
      <c r="F5" s="4"/>
      <c r="G5" s="5" t="str">
        <f aca="false">IF(A5="","",E5-F5)</f>
        <v/>
      </c>
      <c r="H5" s="11" t="str">
        <f aca="false">IF(A5="","",1-B5)</f>
        <v/>
      </c>
    </row>
    <row r="6" customFormat="false" ht="15" hidden="false" customHeight="false" outlineLevel="0" collapsed="false">
      <c r="A6" s="2"/>
      <c r="B6" s="3"/>
      <c r="C6" s="4"/>
      <c r="D6" s="4"/>
      <c r="E6" s="5" t="str">
        <f aca="false">IF(A6="","",B6*C6+(1-B6)*D6)</f>
        <v/>
      </c>
      <c r="F6" s="4"/>
      <c r="G6" s="5" t="str">
        <f aca="false">IF(A6="","",E6-F6)</f>
        <v/>
      </c>
      <c r="H6" s="11" t="str">
        <f aca="false">IF(A6="","",1-B6)</f>
        <v/>
      </c>
    </row>
    <row r="7" customFormat="false" ht="15" hidden="false" customHeight="false" outlineLevel="0" collapsed="false">
      <c r="A7" s="2"/>
      <c r="B7" s="3"/>
      <c r="C7" s="4"/>
      <c r="D7" s="4"/>
      <c r="E7" s="5" t="str">
        <f aca="false">IF(A7="","",B7*C7+(1-B7)*D7)</f>
        <v/>
      </c>
      <c r="F7" s="4"/>
      <c r="G7" s="5" t="str">
        <f aca="false">IF(A7="","",E7-F7)</f>
        <v/>
      </c>
      <c r="H7" s="11" t="str">
        <f aca="false">IF(A7="","",1-B7)</f>
        <v/>
      </c>
    </row>
    <row r="8" customFormat="false" ht="15" hidden="false" customHeight="false" outlineLevel="0" collapsed="false">
      <c r="A8" s="2"/>
      <c r="B8" s="3"/>
      <c r="C8" s="4"/>
      <c r="D8" s="4"/>
      <c r="E8" s="5" t="str">
        <f aca="false">IF(A8="","",B8*C8+(1-B8)*D8)</f>
        <v/>
      </c>
      <c r="F8" s="4"/>
      <c r="G8" s="5" t="str">
        <f aca="false">IF(A8="","",E8-F8)</f>
        <v/>
      </c>
      <c r="H8" s="11" t="str">
        <f aca="false">IF(A8="","",1-B8)</f>
        <v/>
      </c>
    </row>
    <row r="9" customFormat="false" ht="15" hidden="false" customHeight="false" outlineLevel="0" collapsed="false">
      <c r="A9" s="2"/>
      <c r="B9" s="3"/>
      <c r="C9" s="4"/>
      <c r="D9" s="4"/>
      <c r="E9" s="5" t="str">
        <f aca="false">IF(A9="","",B9*C9+(1-B9)*D9)</f>
        <v/>
      </c>
      <c r="F9" s="4"/>
      <c r="G9" s="5" t="str">
        <f aca="false">IF(A9="","",E9-F9)</f>
        <v/>
      </c>
      <c r="H9" s="11" t="str">
        <f aca="false">IF(A9="","",1-B9)</f>
        <v/>
      </c>
    </row>
    <row r="11" customFormat="false" ht="33.75" hidden="false" customHeight="true" outlineLevel="0" collapsed="false">
      <c r="A11" s="16" t="s">
        <v>45</v>
      </c>
      <c r="B11" s="16"/>
      <c r="C11" s="16"/>
      <c r="D11" s="16"/>
      <c r="E11" s="16"/>
      <c r="F11" s="16"/>
      <c r="G11" s="16"/>
      <c r="H11" s="16"/>
    </row>
  </sheetData>
  <mergeCells count="1">
    <mergeCell ref="A11:H1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2" min="2" style="0" width="12"/>
    <col collapsed="false" customWidth="true" hidden="false" outlineLevel="0" max="3" min="3" style="0" width="40"/>
    <col collapsed="false" customWidth="true" hidden="false" outlineLevel="0" max="4" min="4" style="0" width="18"/>
    <col collapsed="false" customWidth="true" hidden="false" outlineLevel="0" max="6" min="5" style="0" width="12"/>
    <col collapsed="false" customWidth="true" hidden="false" outlineLevel="0" max="7" min="7" style="0" width="44"/>
  </cols>
  <sheetData>
    <row r="1" customFormat="false" ht="26.85" hidden="false" customHeight="false" outlineLevel="0" collapsed="false">
      <c r="A1" s="1" t="s">
        <v>46</v>
      </c>
      <c r="B1" s="1" t="s">
        <v>47</v>
      </c>
      <c r="C1" s="1" t="s">
        <v>48</v>
      </c>
      <c r="D1" s="1" t="s">
        <v>49</v>
      </c>
      <c r="E1" s="1" t="s">
        <v>50</v>
      </c>
      <c r="F1" s="1" t="s">
        <v>51</v>
      </c>
      <c r="G1" s="1" t="s">
        <v>52</v>
      </c>
    </row>
    <row r="2" customFormat="false" ht="15" hidden="false" customHeight="false" outlineLevel="0" collapsed="false">
      <c r="A2" s="2" t="s">
        <v>53</v>
      </c>
      <c r="B2" s="3" t="n">
        <v>0.45</v>
      </c>
      <c r="C2" s="2" t="s">
        <v>54</v>
      </c>
      <c r="D2" s="17" t="n">
        <v>10</v>
      </c>
      <c r="E2" s="3" t="n">
        <v>0.35</v>
      </c>
      <c r="F2" s="3" t="n">
        <v>0.55</v>
      </c>
      <c r="G2" s="2" t="s">
        <v>55</v>
      </c>
    </row>
    <row r="3" customFormat="false" ht="15" hidden="false" customHeight="false" outlineLevel="0" collapsed="false">
      <c r="A3" s="2"/>
      <c r="B3" s="3"/>
      <c r="C3" s="2"/>
      <c r="D3" s="17"/>
      <c r="E3" s="3"/>
      <c r="F3" s="3"/>
      <c r="G3" s="2"/>
    </row>
    <row r="4" customFormat="false" ht="15" hidden="false" customHeight="false" outlineLevel="0" collapsed="false">
      <c r="A4" s="2"/>
      <c r="B4" s="3"/>
      <c r="C4" s="2"/>
      <c r="D4" s="17"/>
      <c r="E4" s="3"/>
      <c r="F4" s="3"/>
      <c r="G4" s="2"/>
    </row>
    <row r="5" customFormat="false" ht="15" hidden="false" customHeight="false" outlineLevel="0" collapsed="false">
      <c r="A5" s="2"/>
      <c r="B5" s="3"/>
      <c r="C5" s="2"/>
      <c r="D5" s="17"/>
      <c r="E5" s="3"/>
      <c r="F5" s="3"/>
      <c r="G5" s="2"/>
    </row>
    <row r="6" customFormat="false" ht="15" hidden="false" customHeight="false" outlineLevel="0" collapsed="false">
      <c r="A6" s="2"/>
      <c r="B6" s="3"/>
      <c r="C6" s="2"/>
      <c r="D6" s="17"/>
      <c r="E6" s="3"/>
      <c r="F6" s="3"/>
      <c r="G6" s="2"/>
    </row>
    <row r="7" customFormat="false" ht="15" hidden="false" customHeight="false" outlineLevel="0" collapsed="false">
      <c r="A7" s="2"/>
      <c r="B7" s="3"/>
      <c r="C7" s="2"/>
      <c r="D7" s="17"/>
      <c r="E7" s="3"/>
      <c r="F7" s="3"/>
      <c r="G7" s="2"/>
    </row>
    <row r="8" customFormat="false" ht="15" hidden="false" customHeight="false" outlineLevel="0" collapsed="false">
      <c r="A8" s="2"/>
      <c r="B8" s="3"/>
      <c r="C8" s="2"/>
      <c r="D8" s="17"/>
      <c r="E8" s="3"/>
      <c r="F8" s="3"/>
      <c r="G8" s="2"/>
    </row>
    <row r="9" customFormat="false" ht="15" hidden="false" customHeight="false" outlineLevel="0" collapsed="false">
      <c r="A9" s="2"/>
      <c r="B9" s="3"/>
      <c r="C9" s="2"/>
      <c r="D9" s="17"/>
      <c r="E9" s="3"/>
      <c r="F9" s="3"/>
      <c r="G9" s="2"/>
    </row>
    <row r="10" customFormat="false" ht="15" hidden="false" customHeight="false" outlineLevel="0" collapsed="false">
      <c r="A10" s="2"/>
      <c r="B10" s="3"/>
      <c r="C10" s="2"/>
      <c r="D10" s="17"/>
      <c r="E10" s="3"/>
      <c r="F10" s="3"/>
      <c r="G10" s="2"/>
    </row>
    <row r="12" customFormat="false" ht="31.5" hidden="false" customHeight="true" outlineLevel="0" collapsed="false">
      <c r="A12" s="16" t="s">
        <v>56</v>
      </c>
      <c r="B12" s="16"/>
      <c r="C12" s="16"/>
      <c r="D12" s="16"/>
      <c r="E12" s="16"/>
      <c r="F12" s="16"/>
      <c r="G12" s="16"/>
    </row>
  </sheetData>
  <mergeCells count="1">
    <mergeCell ref="A12:G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LibreOffice/26.8.0.2$MacOSX_AARCH64 LibreOffice_project/9bc445578031fecf56086729d8e4940c77e14d65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2026-09-06T04:30:40Z</dcterms:created>
  <dc:creator>openpyxl</dc:creator>
  <dc:description/>
  <dc:language>en-US</dc:language>
  <cp:lastModifiedBy/>
  <dcterms:modified xsi:type="dcterms:W3CDTF">2026-09-06T04:30:40Z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